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kv32cervenec\Desktop\TE\Kochan\Simulačné centrá\"/>
    </mc:Choice>
  </mc:AlternateContent>
  <xr:revisionPtr revIDLastSave="0" documentId="13_ncr:1_{5699E598-10AD-43CF-A4BC-4D259325F7AB}" xr6:coauthVersionLast="47" xr6:coauthVersionMax="47" xr10:uidLastSave="{00000000-0000-0000-0000-000000000000}"/>
  <bookViews>
    <workbookView xWindow="28680" yWindow="-120" windowWidth="29040" windowHeight="15720" xr2:uid="{00000000-000D-0000-FFFF-FFFF00000000}"/>
  </bookViews>
  <sheets>
    <sheet name="Softvér"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 l="1"/>
  <c r="E16" i="1"/>
  <c r="E17" i="1"/>
  <c r="E18" i="1"/>
  <c r="E19" i="1"/>
  <c r="E14" i="1" l="1"/>
  <c r="C7" i="1"/>
  <c r="E7" i="1" s="1"/>
  <c r="C6" i="1"/>
  <c r="C5" i="1"/>
  <c r="C4" i="1"/>
  <c r="E11" i="1"/>
  <c r="E13" i="1"/>
  <c r="E12" i="1"/>
  <c r="E5" i="1" l="1"/>
  <c r="E6" i="1"/>
  <c r="E8" i="1"/>
  <c r="E9" i="1"/>
  <c r="E4" i="1"/>
  <c r="E22" i="1" l="1"/>
</calcChain>
</file>

<file path=xl/sharedStrings.xml><?xml version="1.0" encoding="utf-8"?>
<sst xmlns="http://schemas.openxmlformats.org/spreadsheetml/2006/main" count="41" uniqueCount="41">
  <si>
    <t xml:space="preserve">Kvant spol. s r.o., FMFI UK, Mlynská dolina, 842 48 Bratislava
Tel./Fax:  02 65411344, 02 65411353
  IČO: 31398294, IČ-DPH:  SK 2020330565
 e-mail:  kvant@kvant.sk,  web:  www.kvant.sk </t>
  </si>
  <si>
    <t>Príslušenstvo</t>
  </si>
  <si>
    <t>Názov</t>
  </si>
  <si>
    <t>Špecifikácia</t>
  </si>
  <si>
    <t>Počet kusov</t>
  </si>
  <si>
    <t>Cena EUR bez DPH spolu</t>
  </si>
  <si>
    <t>Suma v EUR bez DPH spolu:</t>
  </si>
  <si>
    <t>Simulačné centrá - Softvér</t>
  </si>
  <si>
    <t>Vzdelávacia platforma pre zdravotnícke štúdium s podporou VR
•	Digitálne hodiny – Systém založený na anatomických a fyziologických poznatkoch využíva moderné digitálne riešenia na uľahčenie vzdelávania zdravotníckych pracovníkov.
•	3D scény – moderné digitálne riešenia na ilustračné účely; trojrozmerné scény a animácie prezentujú každú tému s bezprecedentnou účinnosťou.
•	Kvízy – Vstavané cvičenia a kvízy poskytujú používateľom okamžitú spätnú väzbu o nadobudnutých vedomostiach.
•	Videá – Súčasťou systému sú nahovorené a POV videá, ktoré realistickým spôsobom prezentujú ošetrovateľské a fyzioterapeutické postupy.
•	Simulácie VR – Bezpečne precvičiť protokoly ošetrovateľských postupov týkajúcich sa kriticky chorých pacientov (EKG, katetrizácia, výživa nazogastrickou sondou, endotracheálna intubácia).</t>
  </si>
  <si>
    <t>Vzdelávacia platforma pre zdravotnícke štúdium s podporou VR
•	Fascinujúce kurzy jedným kliknutím
•	Interaktívne nástroje na hodnotenie
•	Prezentácie na veľkých obrazovkách počas tried a konferencií
•	Digitálne hodiny – Systém založený na anatomických a fyziologických poznatkoch využíva moderné digitálne riešenia na uľahčenie vzdelávania zdravotníckych pracovníkov.
•	3D scény – moderné digitálne riešenia na ilustračné účely; trojrozmerné scény a animácie prezentujú každú tému s bezprecedentnou účinnosťou.
•	Kvízy – Vstavané cvičenia a kvízy poskytujú používateľom okamžitú spätnú väzbu o nadobudnutých vedomostiach.
•	Videá – Súčasťou systému sú nahovorené a POV videá, ktoré realistickým spôsobom prezentujú ošetrovateľské a fyzioterapeutické postupy.
•	Simulácie VR – Bezpečne precvičiť protokoly ošetrovateľských postupov týkajúcich sa kriticky chorých pacientov (EKG, katetrizácia, výživa nazogastrickou sondou, endotracheálna intubácia).</t>
  </si>
  <si>
    <t>Digitálny atlas anatómie na viacerých zariadeniach, vrátane interaktívne tabule/obrazovky
•	Používateľská licencia, ktorá umožňuje učiteľovi/lekárovi používať digitálny atlas anatómie na viacerých zariadeniach, projektore a interaktívnej tabuli.
•	Plný prístup k interaktívnemu obsahu, úlohám, VR (PC VR) funkcii.
•	Rýchlejšie fungovanie, menší prenos údajov - 3D scénky si môžete stiahnuť v záujme zníženia prenosu údajov.
•	Skutočné anatomické vzorky z pitevne a múzeum anatómie
•	3D tomografické CT skeny a rezy
•	Vzdelávanie pacientov a animácie vývojovej biológie
•	Profesionálne zázemie poskytované odborníkmi z univerzity v Szegede</t>
  </si>
  <si>
    <t>cadaVR PERSONAL (licencia na 5 rokov pre jedného študenta)</t>
  </si>
  <si>
    <t>mozaMedical PERSONAL (licencia na 5 rokov pre jedného študenta)</t>
  </si>
  <si>
    <t>cadaVR PROFESSIONAL (licencia na 5 rokov pre jedného pedagóga)</t>
  </si>
  <si>
    <t>mozaMedical PROFESSIONAL (licencia na 5 rokov pre jedného pedagóga)</t>
  </si>
  <si>
    <t>VRLAB ACADEMY
Verzia pre počítač alebo tablet na 5 rokov pre jedného študenta:</t>
  </si>
  <si>
    <t>Inovatívne vedecké vzdelávanie prostredníctvom online laboratórnych experimentov	
•	Vrátane licencie pre učiteľov
•	Prístup k viac ako 240 experimentom: Poskytnite študentom rozmanité a pútavé vedecké aktivity.
•	Zapojte študentov pomocou najnovších technológií: Zmodernizujte vzdelávanie a prebuďte ich záujem o vedu.
•	Zlepšite výsledky vzdelávania: Efektívne a interaktívne vyučovanie vedie k lepšiemu pochopeniu učiva.
•	Zdroje zosúladené s osnovami: Kompletná kompatibilita s učebnými plánmi.
•	Voľný prístup pre inštruktorov: Získajte neobmedzený prístup na prípravu výučby.
•	Dashboard na správu študentov: Jednoduchá správa a monitorovanie pokroku študentov.
•	Integrácia s LMS: Bezproblémové pripojenie k systému riadenia vzdelávania.
•	Nákladovo efektívna a udržateľná voľba: Moderné riešenie s ohľadom na budúcnosť.</t>
  </si>
  <si>
    <t>Inovatívne vedecké vzdelávanie prostredníctvom online laboratórnych experimentov	
Vrátane licencie pre učiteľov
•	Prístup k viac ako 240 experimentom: Poskytnite študentom rozmanité a pútavé vedecké aktivity.
•	Zapojte študentov pomocou najnovších technológií: Zmodernizujte vzdelávanie a prebuďte ich záujem o vedu.
•	Zlepšite výsledky vzdelávania: Efektívne a interaktívne vyučovanie vedie k lepšiemu pochopeniu učiva.
•	Zdroje zosúladené s osnovami: Kompletná kompatibilita s učebnými plánmi.
•	Voľný prístup pre inštruktorov: Získajte neobmedzený prístup na prípravu výučby.
•	Dashboard na správu študentov: Jednoduchá správa a monitorovanie pokroku študentov.
•	Integrácia s LMS: Bezproblémové pripojenie k systému riadenia vzdelávania.
•	Nákladovo efektívna a udržateľná voľba: Moderné riešenie s ohľadom na budúcnosť.</t>
  </si>
  <si>
    <t>VRLAB ACADEMY
Verzia pre set virtuálnej reality na 5 rokov pre jedného študenta:</t>
  </si>
  <si>
    <t>Digitálny atlas anatómie na viacerých zariadeniach, max 30" displej
• Používateľská licencia, ktorá umožňuje študentovi používať digitálny atlas anatómie na viacerých zariadeniach.
• Skutočné anatomické vzorky z pitevne
a múzeum anatómie
• Plný prístup k interaktívnemu obsahu, úlohám, VR (PC VR) funkcii.
• 3D tomografické CT skeny a rezy
• Vzdelávanie pacientov a animácie vývojovej biológie
• Profesionálne zázemie poskytované odborníkmi
z univerzity v Szegede</t>
  </si>
  <si>
    <t xml:space="preserve">Tablet Samsung Galaxy Tab S9 </t>
  </si>
  <si>
    <t xml:space="preserve">Displej 10,9" TFT LCD s rozlíšením 2304 × 1440 px, Pamäť 6 GB RAM, úložisko 128 GB interné, rozšíriteľné pomocou microSD karty, OS Android min. verzua 13, Kamera Zadná 8 Mpx, predná 12 Mpx, Pripojenie 5G, Wi-Fi, Bluetooth, GPS, batéria výdrž 8 000 mAh </t>
  </si>
  <si>
    <t>Tablet Apple iPad 10,9" 2024</t>
  </si>
  <si>
    <t>Displej 10,9" (2360 × 1640 px), 6-jadrové CPU, úložisko a OS: 256 GB, iPadOS min. verzia 18. Kamera 12 Mpx zadná (FHD video), 12 Mpx predná. Pripojenie Wi-Fi, USB-C, batéria výdrž až 10 hodín. Zabezpečenie min. odtlačky prstov integrované v hornom tlačidle.</t>
  </si>
  <si>
    <t xml:space="preserve">Dva LCD panely, 2064 × 2208 px na oko, obnovovacia frekvencia až 120 Hz.
Pamäť a procesor: 8 GB RAM, Snapdragon XR2 Gen 2, úložisko 128 GB.
Konektivita a batéria: Wi-Fi, Bluetooth, USB-C, výdrž batérie min. 2 hodiny.
Kamery: Farebná RGB pre zmiešanú realitu, 4 sledovacie kamery. Súčasťou setu je dátový kábel s dĺžkou min. 5m. </t>
  </si>
  <si>
    <t>Set na virtuálnu realitu Meta Oculus Quest 3 vrátane dátového kábla</t>
  </si>
  <si>
    <t>Uzamykateľný nabíjací vozík na tablety do rozmeru 11", kapacita 32 tabletov, aktívne vetranie, nabíjanie pomocou USB-C 3.0 nabíjacích káblov s automatickým prerušením nabíjania a distribúciou nabíjania. LED Indikácia stavu nabíjania (nabíjanie-červená, úplne nabité-zelená), 20W na každý USB port, integrovaný podvozok (4 kolieska, min. 2 brzdené), rukoväť na transport a bočné rukoväte na zdvihnutie, hmotnosť max. 50kg.</t>
  </si>
  <si>
    <t>Nabíjacia stanica pre tablety</t>
  </si>
  <si>
    <t xml:space="preserve">Jednotková cena za softvérové licencie pri výrobkoch cadaVR a mozaMedical závisí od počtu licencií. V cenníku stačí, ak uvediete počet licencií, a presná jednotková cena sa automaticky aktualizuje podľa tohto počtu. </t>
  </si>
  <si>
    <t>Poznámka:</t>
  </si>
  <si>
    <t>Jednotková cena EUR bez DPH</t>
  </si>
  <si>
    <t>Interaktívna obrazovka ActivPanel 9 Premium 75”</t>
  </si>
  <si>
    <t>Uhlopriečka 190 cm, rozlíšenie 4K (3 840x2 160), 4x stylus, presnosť 1 mm, 20 dotykových bodov, 2x senzor priblíženia, 6,5 GB RAM, 64 GB úložisko, ActivSync, NFC, mikrofónové pole, subwoofer, cestovné profily učiteľov, ActivSync, SW Explain Everything a ActivInspire.
Súčasťou je integrovateľný OPS PC, Intel i5, 8 GB RAM, 256 GB SSD, 4K@60 fps, predinštalované neaktivované Windows 10</t>
  </si>
  <si>
    <t>Interaktívna obrazovka ActivPanel 9 Premium 86”</t>
  </si>
  <si>
    <t>Uhlopriečka 218 cm, rozlíšenie 4K (3 840x2 160), 4x stylus, presnosť 1 mm, 20 dotykových bodov, 2x senzor priblíženia, 6,5 GB RAM, 64 GB úložisko, ActivSync, NFC, mikrofónové pole, subwoofer, cestovné profily učiteľov, ActivSync, SW Explain Everything a ActivInspire.
Súčasťou je integrovateľný OPS PC, Intel i5, 8 GB RAM, 256 GB SSD, 4K@60 fps, predinštalované neaktivované Windows 10</t>
  </si>
  <si>
    <t>Posuvný držiak pre interaktívnu obrazovku</t>
  </si>
  <si>
    <t>BalanceBox® 650 Medium
Jeho prednosťou je vyšší zdvih, až 65 cm oproti 40 cm pri verzii 400. BalanceBox® je založený na dômyselnom mechanickom riešení a nevyžaduje pre svoju prácu elektrickú energiu.
 Zdvih 650 mm, hmotnosť obrazovky 67–127 kg 
Súčasťou je univerzálny VESA adaptér na inštaláciu obrazovky na BalanceBox® 400 a 650 aj priamo na mobilný stojan</t>
  </si>
  <si>
    <t>Mobilný stojan pre interaktívnu obrazovku</t>
  </si>
  <si>
    <t>Interaktívne obrazovky je možné výhodne inštalovať na mobilný podvozok. Bude sa vám hodiť, ak plánujete využitie v rôznych častiach učebne či celej školy. Na podvozok môžete umiestniť obrazovku spoločne s výškovým posunom BalanceBox alebo do pevne zvolenej výšky. Veľké kolieska pre ľahký presun obrazovky umiestnenej na BB 650. Ak nepožadujete 
výškový posun, je možné naň obrazovku nainštalovať aj priamo pomocou VESA adaptéra.
Súčasťou je univerzálny VESA adaptér na inštaláciu obrazovky na BalanceBox® 400 a 650 aj priamo na mobilný stojan</t>
  </si>
  <si>
    <t xml:space="preserve">Keramické krídla s posuvným držiakom </t>
  </si>
  <si>
    <t>Kombinácia klasických keramických krídiel a dotykovej obrazovky sa stala jedným z najžiadanejších spôsobov inštalácie frontálneho zobrazovača v školských triedach.  BalanceBox® Winx® ponúka na tento účel to najlepšie a najviac univerzálne riešenie. Vďaka dômyselnému mechanizmu môžete celý systém posúvať s úplne minimálnym úsilím.
Systém sa skladá z výškového posunu BalanceBox 650, rámu na uchytenie dotykovej obrazovky s uhlopriečkou obrazu 75” alebo 86” a dvoch keramických, magnetických krídiel, ktoré po zatvorení prikrývajú celú plochu obrazu.
Súčasťou je univerzálny VESA adaptér na inštaláciu obrazovky na BalanceBox® 400 a 650 aj priamo na mobilný stojan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</si>
</sst>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5" x14ac:knownFonts="1">
    <font>
      <sz val="11"/>
      <color theme="1"/>
      <name val="Calibri"/>
      <family val="2"/>
      <charset val="238"/>
      <scheme val="minor"/>
    </font>
    <font>
      <b/>
      <sz val="11"/>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s>
  <fills count="4">
    <fill>
      <patternFill patternType="none"/>
    </fill>
    <fill>
      <patternFill patternType="gray125"/>
    </fill>
    <fill>
      <patternFill patternType="solid">
        <fgColor theme="0" tint="-0.14999847407452621"/>
        <bgColor indexed="64"/>
      </patternFill>
    </fill>
    <fill>
      <patternFill patternType="solid">
        <fgColor theme="9"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30">
    <xf numFmtId="0" fontId="0" fillId="0" borderId="0" xfId="0"/>
    <xf numFmtId="0" fontId="0" fillId="0" borderId="1" xfId="0" applyBorder="1"/>
    <xf numFmtId="0" fontId="0" fillId="0" borderId="1" xfId="0" applyBorder="1" applyAlignment="1">
      <alignment wrapText="1"/>
    </xf>
    <xf numFmtId="0" fontId="3" fillId="2" borderId="2" xfId="0" applyFont="1" applyFill="1" applyBorder="1" applyAlignment="1">
      <alignment horizontal="center" vertical="center" wrapText="1"/>
    </xf>
    <xf numFmtId="0" fontId="0" fillId="0" borderId="3" xfId="0" applyBorder="1" applyAlignment="1">
      <alignment wrapText="1"/>
    </xf>
    <xf numFmtId="0" fontId="0" fillId="0" borderId="4" xfId="0" applyBorder="1"/>
    <xf numFmtId="0" fontId="0" fillId="0" borderId="6" xfId="0" applyBorder="1"/>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0" fillId="0" borderId="11" xfId="0" applyBorder="1"/>
    <xf numFmtId="0" fontId="0" fillId="0" borderId="12" xfId="0" applyBorder="1"/>
    <xf numFmtId="0" fontId="1" fillId="0" borderId="0" xfId="0" applyFont="1"/>
    <xf numFmtId="0" fontId="0" fillId="0" borderId="11" xfId="0" applyBorder="1" applyAlignment="1">
      <alignment wrapText="1"/>
    </xf>
    <xf numFmtId="164" fontId="3" fillId="2" borderId="2" xfId="0" applyNumberFormat="1" applyFont="1" applyFill="1" applyBorder="1" applyAlignment="1">
      <alignment horizontal="center" vertical="center" wrapText="1"/>
    </xf>
    <xf numFmtId="164" fontId="0" fillId="0" borderId="1" xfId="0" applyNumberFormat="1" applyBorder="1"/>
    <xf numFmtId="164" fontId="0" fillId="0" borderId="0" xfId="0" applyNumberFormat="1"/>
    <xf numFmtId="164" fontId="0" fillId="0" borderId="4" xfId="0" applyNumberFormat="1" applyBorder="1"/>
    <xf numFmtId="164" fontId="0" fillId="0" borderId="5" xfId="0" applyNumberFormat="1" applyBorder="1"/>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1" fillId="0" borderId="7" xfId="0" applyFont="1" applyBorder="1" applyAlignment="1">
      <alignment horizontal="right" wrapText="1"/>
    </xf>
    <xf numFmtId="0" fontId="0" fillId="0" borderId="7" xfId="0" applyBorder="1" applyAlignment="1">
      <alignment horizontal="right" wrapText="1"/>
    </xf>
    <xf numFmtId="0" fontId="0" fillId="0" borderId="8" xfId="0" applyBorder="1" applyAlignment="1">
      <alignment horizontal="right" wrapText="1"/>
    </xf>
    <xf numFmtId="0" fontId="2" fillId="3" borderId="9"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0" xfId="0" applyFont="1" applyFill="1" applyBorder="1" applyAlignment="1">
      <alignment horizontal="center" vertical="center"/>
    </xf>
    <xf numFmtId="0" fontId="0" fillId="2" borderId="11" xfId="0" applyFill="1" applyBorder="1" applyAlignment="1">
      <alignment horizontal="center"/>
    </xf>
    <xf numFmtId="0" fontId="0" fillId="2" borderId="1" xfId="0" applyFill="1" applyBorder="1" applyAlignment="1">
      <alignment horizontal="center"/>
    </xf>
    <xf numFmtId="0" fontId="0" fillId="2" borderId="12" xfId="0" applyFill="1" applyBorder="1" applyAlignment="1">
      <alignment horizontal="center"/>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67468</xdr:rowOff>
    </xdr:from>
    <xdr:to>
      <xdr:col>0</xdr:col>
      <xdr:colOff>2484545</xdr:colOff>
      <xdr:row>1</xdr:row>
      <xdr:rowOff>22410</xdr:rowOff>
    </xdr:to>
    <xdr:pic>
      <xdr:nvPicPr>
        <xdr:cNvPr id="9" name="Obrázok 8" descr="menu">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468"/>
          <a:ext cx="2484545" cy="795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xdr:row>
      <xdr:rowOff>0</xdr:rowOff>
    </xdr:from>
    <xdr:to>
      <xdr:col>5</xdr:col>
      <xdr:colOff>304800</xdr:colOff>
      <xdr:row>5</xdr:row>
      <xdr:rowOff>304800</xdr:rowOff>
    </xdr:to>
    <xdr:sp macro="" textlink="">
      <xdr:nvSpPr>
        <xdr:cNvPr id="1026" name="AutoShape 2" descr="teacher">
          <a:extLst>
            <a:ext uri="{FF2B5EF4-FFF2-40B4-BE49-F238E27FC236}">
              <a16:creationId xmlns:a16="http://schemas.microsoft.com/office/drawing/2014/main" id="{95D11FEB-A36B-D067-7070-7A062258060C}"/>
            </a:ext>
          </a:extLst>
        </xdr:cNvPr>
        <xdr:cNvSpPr>
          <a:spLocks noChangeAspect="1" noChangeArrowheads="1"/>
        </xdr:cNvSpPr>
      </xdr:nvSpPr>
      <xdr:spPr bwMode="auto">
        <a:xfrm>
          <a:off x="9277350" y="621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202407</xdr:colOff>
      <xdr:row>5</xdr:row>
      <xdr:rowOff>381001</xdr:rowOff>
    </xdr:from>
    <xdr:to>
      <xdr:col>5</xdr:col>
      <xdr:colOff>2404948</xdr:colOff>
      <xdr:row>5</xdr:row>
      <xdr:rowOff>2226469</xdr:rowOff>
    </xdr:to>
    <xdr:pic>
      <xdr:nvPicPr>
        <xdr:cNvPr id="10" name="Obrázok 9">
          <a:extLst>
            <a:ext uri="{FF2B5EF4-FFF2-40B4-BE49-F238E27FC236}">
              <a16:creationId xmlns:a16="http://schemas.microsoft.com/office/drawing/2014/main" id="{7235D016-91C4-CA39-5A0A-C0277F708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77376" y="6596064"/>
          <a:ext cx="2202541" cy="1845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321468</xdr:colOff>
      <xdr:row>3</xdr:row>
      <xdr:rowOff>186061</xdr:rowOff>
    </xdr:from>
    <xdr:to>
      <xdr:col>5</xdr:col>
      <xdr:colOff>2428875</xdr:colOff>
      <xdr:row>3</xdr:row>
      <xdr:rowOff>1757687</xdr:rowOff>
    </xdr:to>
    <xdr:pic>
      <xdr:nvPicPr>
        <xdr:cNvPr id="11" name="Obrázok 10">
          <a:extLst>
            <a:ext uri="{FF2B5EF4-FFF2-40B4-BE49-F238E27FC236}">
              <a16:creationId xmlns:a16="http://schemas.microsoft.com/office/drawing/2014/main" id="{EB5B2023-9133-3449-029D-E411238A12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96437" y="2198217"/>
          <a:ext cx="2107407" cy="1571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35719</xdr:colOff>
      <xdr:row>4</xdr:row>
      <xdr:rowOff>406827</xdr:rowOff>
    </xdr:from>
    <xdr:to>
      <xdr:col>5</xdr:col>
      <xdr:colOff>2559844</xdr:colOff>
      <xdr:row>4</xdr:row>
      <xdr:rowOff>2521744</xdr:rowOff>
    </xdr:to>
    <xdr:pic>
      <xdr:nvPicPr>
        <xdr:cNvPr id="12" name="Obrázok 11">
          <a:extLst>
            <a:ext uri="{FF2B5EF4-FFF2-40B4-BE49-F238E27FC236}">
              <a16:creationId xmlns:a16="http://schemas.microsoft.com/office/drawing/2014/main" id="{F662BCB1-52D3-1B39-A8A9-82418CDECC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10688" y="3752483"/>
          <a:ext cx="2524125" cy="2114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773906</xdr:rowOff>
    </xdr:from>
    <xdr:to>
      <xdr:col>5</xdr:col>
      <xdr:colOff>2524764</xdr:colOff>
      <xdr:row>6</xdr:row>
      <xdr:rowOff>2819400</xdr:rowOff>
    </xdr:to>
    <xdr:pic>
      <xdr:nvPicPr>
        <xdr:cNvPr id="14" name="Obrázok 13">
          <a:extLst>
            <a:ext uri="{FF2B5EF4-FFF2-40B4-BE49-F238E27FC236}">
              <a16:creationId xmlns:a16="http://schemas.microsoft.com/office/drawing/2014/main" id="{BF848D17-6189-2A75-5CC1-CD62A6B416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70219" y="9536906"/>
          <a:ext cx="2429514" cy="2045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83344</xdr:colOff>
      <xdr:row>7</xdr:row>
      <xdr:rowOff>690562</xdr:rowOff>
    </xdr:from>
    <xdr:to>
      <xdr:col>5</xdr:col>
      <xdr:colOff>2630504</xdr:colOff>
      <xdr:row>7</xdr:row>
      <xdr:rowOff>2518369</xdr:rowOff>
    </xdr:to>
    <xdr:pic>
      <xdr:nvPicPr>
        <xdr:cNvPr id="15" name="Obrázok 14">
          <a:extLst>
            <a:ext uri="{FF2B5EF4-FFF2-40B4-BE49-F238E27FC236}">
              <a16:creationId xmlns:a16="http://schemas.microsoft.com/office/drawing/2014/main" id="{4C6FBB2D-7D41-70E2-FEC6-1C1F80E73D2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58313" y="12942093"/>
          <a:ext cx="2547160" cy="182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8</xdr:row>
      <xdr:rowOff>964406</xdr:rowOff>
    </xdr:from>
    <xdr:to>
      <xdr:col>5</xdr:col>
      <xdr:colOff>2652251</xdr:colOff>
      <xdr:row>8</xdr:row>
      <xdr:rowOff>2381249</xdr:rowOff>
    </xdr:to>
    <xdr:pic>
      <xdr:nvPicPr>
        <xdr:cNvPr id="16" name="Obrázok 15">
          <a:extLst>
            <a:ext uri="{FF2B5EF4-FFF2-40B4-BE49-F238E27FC236}">
              <a16:creationId xmlns:a16="http://schemas.microsoft.com/office/drawing/2014/main" id="{92E83B9E-6BC3-49F2-9A5E-E9DDD697C2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70219" y="16454437"/>
          <a:ext cx="2557001" cy="1416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850900</xdr:colOff>
      <xdr:row>12</xdr:row>
      <xdr:rowOff>88900</xdr:rowOff>
    </xdr:from>
    <xdr:to>
      <xdr:col>5</xdr:col>
      <xdr:colOff>2133600</xdr:colOff>
      <xdr:row>12</xdr:row>
      <xdr:rowOff>1214188</xdr:rowOff>
    </xdr:to>
    <xdr:pic>
      <xdr:nvPicPr>
        <xdr:cNvPr id="2" name="Obrázok 1">
          <a:extLst>
            <a:ext uri="{FF2B5EF4-FFF2-40B4-BE49-F238E27FC236}">
              <a16:creationId xmlns:a16="http://schemas.microsoft.com/office/drawing/2014/main" id="{D99AAE45-0C73-7FF7-07CB-D3B17A4FF5CF}"/>
            </a:ext>
          </a:extLst>
        </xdr:cNvPr>
        <xdr:cNvPicPr>
          <a:picLocks noChangeAspect="1"/>
        </xdr:cNvPicPr>
      </xdr:nvPicPr>
      <xdr:blipFill>
        <a:blip xmlns:r="http://schemas.openxmlformats.org/officeDocument/2006/relationships" r:embed="rId8"/>
        <a:stretch>
          <a:fillRect/>
        </a:stretch>
      </xdr:blipFill>
      <xdr:spPr>
        <a:xfrm>
          <a:off x="11912600" y="21424900"/>
          <a:ext cx="1282700" cy="1125288"/>
        </a:xfrm>
        <a:prstGeom prst="rect">
          <a:avLst/>
        </a:prstGeom>
      </xdr:spPr>
    </xdr:pic>
    <xdr:clientData/>
  </xdr:twoCellAnchor>
  <xdr:twoCellAnchor editAs="oneCell">
    <xdr:from>
      <xdr:col>5</xdr:col>
      <xdr:colOff>876300</xdr:colOff>
      <xdr:row>10</xdr:row>
      <xdr:rowOff>152399</xdr:rowOff>
    </xdr:from>
    <xdr:to>
      <xdr:col>5</xdr:col>
      <xdr:colOff>2078823</xdr:colOff>
      <xdr:row>10</xdr:row>
      <xdr:rowOff>1409700</xdr:rowOff>
    </xdr:to>
    <xdr:pic>
      <xdr:nvPicPr>
        <xdr:cNvPr id="3" name="Obrázok 2">
          <a:extLst>
            <a:ext uri="{FF2B5EF4-FFF2-40B4-BE49-F238E27FC236}">
              <a16:creationId xmlns:a16="http://schemas.microsoft.com/office/drawing/2014/main" id="{28269234-CEA5-7FBE-3230-6B9D68C30516}"/>
            </a:ext>
          </a:extLst>
        </xdr:cNvPr>
        <xdr:cNvPicPr>
          <a:picLocks noChangeAspect="1"/>
        </xdr:cNvPicPr>
      </xdr:nvPicPr>
      <xdr:blipFill>
        <a:blip xmlns:r="http://schemas.openxmlformats.org/officeDocument/2006/relationships" r:embed="rId9"/>
        <a:stretch>
          <a:fillRect/>
        </a:stretch>
      </xdr:blipFill>
      <xdr:spPr>
        <a:xfrm>
          <a:off x="11938000" y="18643599"/>
          <a:ext cx="1202523" cy="1257301"/>
        </a:xfrm>
        <a:prstGeom prst="rect">
          <a:avLst/>
        </a:prstGeom>
      </xdr:spPr>
    </xdr:pic>
    <xdr:clientData/>
  </xdr:twoCellAnchor>
  <xdr:twoCellAnchor editAs="oneCell">
    <xdr:from>
      <xdr:col>5</xdr:col>
      <xdr:colOff>914400</xdr:colOff>
      <xdr:row>11</xdr:row>
      <xdr:rowOff>76200</xdr:rowOff>
    </xdr:from>
    <xdr:to>
      <xdr:col>5</xdr:col>
      <xdr:colOff>2036513</xdr:colOff>
      <xdr:row>11</xdr:row>
      <xdr:rowOff>1282700</xdr:rowOff>
    </xdr:to>
    <xdr:pic>
      <xdr:nvPicPr>
        <xdr:cNvPr id="4" name="Obrázok 3">
          <a:extLst>
            <a:ext uri="{FF2B5EF4-FFF2-40B4-BE49-F238E27FC236}">
              <a16:creationId xmlns:a16="http://schemas.microsoft.com/office/drawing/2014/main" id="{1A0C67DF-89AC-90CB-56C9-959A94F5B10D}"/>
            </a:ext>
          </a:extLst>
        </xdr:cNvPr>
        <xdr:cNvPicPr>
          <a:picLocks noChangeAspect="1"/>
        </xdr:cNvPicPr>
      </xdr:nvPicPr>
      <xdr:blipFill>
        <a:blip xmlns:r="http://schemas.openxmlformats.org/officeDocument/2006/relationships" r:embed="rId10"/>
        <a:stretch>
          <a:fillRect/>
        </a:stretch>
      </xdr:blipFill>
      <xdr:spPr>
        <a:xfrm>
          <a:off x="11976100" y="20015200"/>
          <a:ext cx="1122113" cy="1206500"/>
        </a:xfrm>
        <a:prstGeom prst="rect">
          <a:avLst/>
        </a:prstGeom>
      </xdr:spPr>
    </xdr:pic>
    <xdr:clientData/>
  </xdr:twoCellAnchor>
  <xdr:twoCellAnchor editAs="oneCell">
    <xdr:from>
      <xdr:col>5</xdr:col>
      <xdr:colOff>889001</xdr:colOff>
      <xdr:row>13</xdr:row>
      <xdr:rowOff>50801</xdr:rowOff>
    </xdr:from>
    <xdr:to>
      <xdr:col>5</xdr:col>
      <xdr:colOff>2032001</xdr:colOff>
      <xdr:row>13</xdr:row>
      <xdr:rowOff>1192213</xdr:rowOff>
    </xdr:to>
    <xdr:pic>
      <xdr:nvPicPr>
        <xdr:cNvPr id="5" name="Obrázok 4">
          <a:extLst>
            <a:ext uri="{FF2B5EF4-FFF2-40B4-BE49-F238E27FC236}">
              <a16:creationId xmlns:a16="http://schemas.microsoft.com/office/drawing/2014/main" id="{B2B2E17D-1EE9-47CB-64D5-85337479C6E9}"/>
            </a:ext>
          </a:extLst>
        </xdr:cNvPr>
        <xdr:cNvPicPr>
          <a:picLocks noChangeAspect="1"/>
        </xdr:cNvPicPr>
      </xdr:nvPicPr>
      <xdr:blipFill>
        <a:blip xmlns:r="http://schemas.openxmlformats.org/officeDocument/2006/relationships" r:embed="rId11"/>
        <a:stretch>
          <a:fillRect/>
        </a:stretch>
      </xdr:blipFill>
      <xdr:spPr>
        <a:xfrm>
          <a:off x="11950701" y="22656801"/>
          <a:ext cx="1143000" cy="1141412"/>
        </a:xfrm>
        <a:prstGeom prst="rect">
          <a:avLst/>
        </a:prstGeom>
      </xdr:spPr>
    </xdr:pic>
    <xdr:clientData/>
  </xdr:twoCellAnchor>
  <xdr:twoCellAnchor>
    <xdr:from>
      <xdr:col>5</xdr:col>
      <xdr:colOff>185615</xdr:colOff>
      <xdr:row>14</xdr:row>
      <xdr:rowOff>97691</xdr:rowOff>
    </xdr:from>
    <xdr:to>
      <xdr:col>5</xdr:col>
      <xdr:colOff>2772643</xdr:colOff>
      <xdr:row>14</xdr:row>
      <xdr:rowOff>1755041</xdr:rowOff>
    </xdr:to>
    <xdr:grpSp>
      <xdr:nvGrpSpPr>
        <xdr:cNvPr id="17" name="Skupina 16">
          <a:extLst>
            <a:ext uri="{FF2B5EF4-FFF2-40B4-BE49-F238E27FC236}">
              <a16:creationId xmlns:a16="http://schemas.microsoft.com/office/drawing/2014/main" id="{02194C49-A7AB-7AB5-E5C4-E48961E6D67F}"/>
            </a:ext>
          </a:extLst>
        </xdr:cNvPr>
        <xdr:cNvGrpSpPr/>
      </xdr:nvGrpSpPr>
      <xdr:grpSpPr>
        <a:xfrm>
          <a:off x="9853490" y="25605641"/>
          <a:ext cx="2548928" cy="1657350"/>
          <a:chOff x="11254153" y="24051845"/>
          <a:chExt cx="2587028" cy="1657350"/>
        </a:xfrm>
      </xdr:grpSpPr>
      <xdr:pic>
        <xdr:nvPicPr>
          <xdr:cNvPr id="6" name="Obrázok 5">
            <a:extLst>
              <a:ext uri="{FF2B5EF4-FFF2-40B4-BE49-F238E27FC236}">
                <a16:creationId xmlns:a16="http://schemas.microsoft.com/office/drawing/2014/main" id="{722FAF1C-55DC-2E43-A795-C192EDFD9EE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254153" y="24897589"/>
            <a:ext cx="1247775" cy="8116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Obrázok 6">
            <a:extLst>
              <a:ext uri="{FF2B5EF4-FFF2-40B4-BE49-F238E27FC236}">
                <a16:creationId xmlns:a16="http://schemas.microsoft.com/office/drawing/2014/main" id="{A6415F63-2490-0047-8236-5D9AB9EB5D7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48533" y="24051845"/>
            <a:ext cx="1692648" cy="10477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171938</xdr:colOff>
      <xdr:row>15</xdr:row>
      <xdr:rowOff>35168</xdr:rowOff>
    </xdr:from>
    <xdr:to>
      <xdr:col>5</xdr:col>
      <xdr:colOff>2758966</xdr:colOff>
      <xdr:row>15</xdr:row>
      <xdr:rowOff>1692518</xdr:rowOff>
    </xdr:to>
    <xdr:grpSp>
      <xdr:nvGrpSpPr>
        <xdr:cNvPr id="18" name="Skupina 17">
          <a:extLst>
            <a:ext uri="{FF2B5EF4-FFF2-40B4-BE49-F238E27FC236}">
              <a16:creationId xmlns:a16="http://schemas.microsoft.com/office/drawing/2014/main" id="{6C5C91B6-D02B-FC1F-8D08-1AEB47E632A8}"/>
            </a:ext>
          </a:extLst>
        </xdr:cNvPr>
        <xdr:cNvGrpSpPr/>
      </xdr:nvGrpSpPr>
      <xdr:grpSpPr>
        <a:xfrm>
          <a:off x="9839813" y="27352868"/>
          <a:ext cx="2558453" cy="1657350"/>
          <a:chOff x="11240476" y="25806399"/>
          <a:chExt cx="2587028" cy="1657350"/>
        </a:xfrm>
      </xdr:grpSpPr>
      <xdr:pic>
        <xdr:nvPicPr>
          <xdr:cNvPr id="8" name="Obrázok 7">
            <a:extLst>
              <a:ext uri="{FF2B5EF4-FFF2-40B4-BE49-F238E27FC236}">
                <a16:creationId xmlns:a16="http://schemas.microsoft.com/office/drawing/2014/main" id="{FB5210EC-AA8D-BE45-85CA-C50AB0D72A6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240476" y="26652143"/>
            <a:ext cx="1247775" cy="8116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Obrázok 12">
            <a:extLst>
              <a:ext uri="{FF2B5EF4-FFF2-40B4-BE49-F238E27FC236}">
                <a16:creationId xmlns:a16="http://schemas.microsoft.com/office/drawing/2014/main" id="{BACFC42F-3BC1-8F49-81D3-42E4CFF7140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134856" y="25806399"/>
            <a:ext cx="1692648" cy="10477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547078</xdr:colOff>
      <xdr:row>16</xdr:row>
      <xdr:rowOff>68385</xdr:rowOff>
    </xdr:from>
    <xdr:to>
      <xdr:col>5</xdr:col>
      <xdr:colOff>2546909</xdr:colOff>
      <xdr:row>16</xdr:row>
      <xdr:rowOff>1630485</xdr:rowOff>
    </xdr:to>
    <xdr:pic>
      <xdr:nvPicPr>
        <xdr:cNvPr id="19" name="Obrázok 18">
          <a:extLst>
            <a:ext uri="{FF2B5EF4-FFF2-40B4-BE49-F238E27FC236}">
              <a16:creationId xmlns:a16="http://schemas.microsoft.com/office/drawing/2014/main" id="{F605E6E4-CEE1-CE4E-B6C0-6E3883FFE82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615616" y="27539462"/>
          <a:ext cx="1999831"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928077</xdr:colOff>
      <xdr:row>17</xdr:row>
      <xdr:rowOff>48846</xdr:rowOff>
    </xdr:from>
    <xdr:to>
      <xdr:col>5</xdr:col>
      <xdr:colOff>2017520</xdr:colOff>
      <xdr:row>17</xdr:row>
      <xdr:rowOff>1525220</xdr:rowOff>
    </xdr:to>
    <xdr:pic>
      <xdr:nvPicPr>
        <xdr:cNvPr id="20" name="Obrázok 19">
          <a:extLst>
            <a:ext uri="{FF2B5EF4-FFF2-40B4-BE49-F238E27FC236}">
              <a16:creationId xmlns:a16="http://schemas.microsoft.com/office/drawing/2014/main" id="{4B3CFCC3-6540-1748-9E55-93728ADE2E6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996615" y="29180692"/>
          <a:ext cx="1089443" cy="1476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127000</xdr:colOff>
      <xdr:row>18</xdr:row>
      <xdr:rowOff>556847</xdr:rowOff>
    </xdr:from>
    <xdr:to>
      <xdr:col>5</xdr:col>
      <xdr:colOff>3024576</xdr:colOff>
      <xdr:row>18</xdr:row>
      <xdr:rowOff>1623647</xdr:rowOff>
    </xdr:to>
    <xdr:pic>
      <xdr:nvPicPr>
        <xdr:cNvPr id="21" name="Obrázok 20">
          <a:extLst>
            <a:ext uri="{FF2B5EF4-FFF2-40B4-BE49-F238E27FC236}">
              <a16:creationId xmlns:a16="http://schemas.microsoft.com/office/drawing/2014/main" id="{FDE70FE3-8859-F047-81E7-96186826B0E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195538" y="31310385"/>
          <a:ext cx="2897576"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5"/>
  <sheetViews>
    <sheetView tabSelected="1" zoomScaleNormal="100" workbookViewId="0">
      <selection activeCell="A17" sqref="A17"/>
    </sheetView>
  </sheetViews>
  <sheetFormatPr defaultColWidth="8.85546875" defaultRowHeight="15" x14ac:dyDescent="0.25"/>
  <cols>
    <col min="1" max="1" width="44.42578125" customWidth="1"/>
    <col min="2" max="2" width="67.140625" customWidth="1"/>
    <col min="3" max="3" width="10.28515625" style="15" bestFit="1" customWidth="1"/>
    <col min="5" max="5" width="14.28515625" style="15" bestFit="1" customWidth="1"/>
    <col min="6" max="6" width="41" customWidth="1"/>
  </cols>
  <sheetData>
    <row r="1" spans="1:6" ht="66" customHeight="1" x14ac:dyDescent="0.25">
      <c r="A1" s="6"/>
      <c r="B1" s="21" t="s">
        <v>0</v>
      </c>
      <c r="C1" s="22"/>
      <c r="D1" s="22"/>
      <c r="E1" s="22"/>
      <c r="F1" s="23"/>
    </row>
    <row r="2" spans="1:6" ht="36.75" customHeight="1" x14ac:dyDescent="0.25">
      <c r="A2" s="24" t="s">
        <v>7</v>
      </c>
      <c r="B2" s="25"/>
      <c r="C2" s="25"/>
      <c r="D2" s="25"/>
      <c r="E2" s="25"/>
      <c r="F2" s="26"/>
    </row>
    <row r="3" spans="1:6" ht="41.25" customHeight="1" x14ac:dyDescent="0.25">
      <c r="A3" s="7" t="s">
        <v>2</v>
      </c>
      <c r="B3" s="3" t="s">
        <v>3</v>
      </c>
      <c r="C3" s="13" t="s">
        <v>30</v>
      </c>
      <c r="D3" s="3" t="s">
        <v>4</v>
      </c>
      <c r="E3" s="13" t="s">
        <v>5</v>
      </c>
      <c r="F3" s="8"/>
    </row>
    <row r="4" spans="1:6" ht="150" x14ac:dyDescent="0.25">
      <c r="A4" s="12" t="s">
        <v>11</v>
      </c>
      <c r="B4" s="2" t="s">
        <v>19</v>
      </c>
      <c r="C4" s="14">
        <f>IF(D4&gt;499,307,IF(D4&gt;29,348,IF(D4&gt;9,369,446)))</f>
        <v>307</v>
      </c>
      <c r="D4" s="1">
        <v>1000</v>
      </c>
      <c r="E4" s="14">
        <f>SUM(C4)*D4</f>
        <v>307000</v>
      </c>
      <c r="F4" s="10"/>
    </row>
    <row r="5" spans="1:6" ht="225.75" customHeight="1" x14ac:dyDescent="0.25">
      <c r="A5" s="12" t="s">
        <v>12</v>
      </c>
      <c r="B5" s="2" t="s">
        <v>8</v>
      </c>
      <c r="C5" s="14">
        <f>IF(D5&gt;99,329,IF(D5&gt;29,348,IF(D5&gt;9,368,387)))</f>
        <v>329</v>
      </c>
      <c r="D5" s="1">
        <v>1000</v>
      </c>
      <c r="E5" s="14">
        <f t="shared" ref="E5:E9" si="0">SUM(C5)*D5</f>
        <v>329000</v>
      </c>
      <c r="F5" s="10"/>
    </row>
    <row r="6" spans="1:6" ht="201" customHeight="1" x14ac:dyDescent="0.25">
      <c r="A6" s="12" t="s">
        <v>13</v>
      </c>
      <c r="B6" s="2" t="s">
        <v>10</v>
      </c>
      <c r="C6" s="14">
        <f>IF(D6&gt;499,618,IF(D6&gt;99,659,IF(D6&gt;29,700,IF(D6&gt;9,741,896))))</f>
        <v>700</v>
      </c>
      <c r="D6" s="1">
        <v>50</v>
      </c>
      <c r="E6" s="14">
        <f t="shared" si="0"/>
        <v>35000</v>
      </c>
      <c r="F6" s="10"/>
    </row>
    <row r="7" spans="1:6" ht="274.5" customHeight="1" x14ac:dyDescent="0.25">
      <c r="A7" s="12" t="s">
        <v>14</v>
      </c>
      <c r="B7" s="2" t="s">
        <v>9</v>
      </c>
      <c r="C7" s="14">
        <f>IF(D7&gt;99,1316,IF(D7&gt;29,1393,IF(D7&gt;9,1471,1548)))</f>
        <v>1393</v>
      </c>
      <c r="D7" s="1">
        <v>50</v>
      </c>
      <c r="E7" s="14">
        <f t="shared" ref="E7" si="1">SUM(C7)*D7</f>
        <v>69650</v>
      </c>
      <c r="F7" s="10"/>
    </row>
    <row r="8" spans="1:6" ht="285" x14ac:dyDescent="0.25">
      <c r="A8" s="12" t="s">
        <v>15</v>
      </c>
      <c r="B8" s="2" t="s">
        <v>17</v>
      </c>
      <c r="C8" s="14">
        <v>300</v>
      </c>
      <c r="D8" s="1">
        <v>1000</v>
      </c>
      <c r="E8" s="14">
        <f t="shared" si="0"/>
        <v>300000</v>
      </c>
      <c r="F8" s="10"/>
    </row>
    <row r="9" spans="1:6" ht="285" x14ac:dyDescent="0.25">
      <c r="A9" s="12" t="s">
        <v>18</v>
      </c>
      <c r="B9" s="2" t="s">
        <v>16</v>
      </c>
      <c r="C9" s="14">
        <v>1250</v>
      </c>
      <c r="D9" s="1">
        <v>50</v>
      </c>
      <c r="E9" s="14">
        <f t="shared" si="0"/>
        <v>62500</v>
      </c>
      <c r="F9" s="10"/>
    </row>
    <row r="10" spans="1:6" x14ac:dyDescent="0.25">
      <c r="A10" s="27" t="s">
        <v>1</v>
      </c>
      <c r="B10" s="28"/>
      <c r="C10" s="28"/>
      <c r="D10" s="28"/>
      <c r="E10" s="28"/>
      <c r="F10" s="29"/>
    </row>
    <row r="11" spans="1:6" ht="114" customHeight="1" x14ac:dyDescent="0.25">
      <c r="A11" s="12" t="s">
        <v>25</v>
      </c>
      <c r="B11" s="2" t="s">
        <v>24</v>
      </c>
      <c r="C11" s="14">
        <v>699</v>
      </c>
      <c r="D11" s="1">
        <v>20</v>
      </c>
      <c r="E11" s="14">
        <f>C11*D11</f>
        <v>13980</v>
      </c>
      <c r="F11" s="10"/>
    </row>
    <row r="12" spans="1:6" ht="110.1" customHeight="1" x14ac:dyDescent="0.25">
      <c r="A12" s="9" t="s">
        <v>22</v>
      </c>
      <c r="B12" s="2" t="s">
        <v>23</v>
      </c>
      <c r="C12" s="14">
        <v>540</v>
      </c>
      <c r="D12" s="1">
        <v>20</v>
      </c>
      <c r="E12" s="14">
        <f>C12*D12</f>
        <v>10800</v>
      </c>
      <c r="F12" s="10"/>
    </row>
    <row r="13" spans="1:6" ht="99.95" customHeight="1" x14ac:dyDescent="0.25">
      <c r="A13" s="9" t="s">
        <v>20</v>
      </c>
      <c r="B13" s="2" t="s">
        <v>21</v>
      </c>
      <c r="C13" s="14">
        <v>545</v>
      </c>
      <c r="D13" s="1">
        <v>0</v>
      </c>
      <c r="E13" s="14">
        <f>C13*D13</f>
        <v>0</v>
      </c>
      <c r="F13" s="10"/>
    </row>
    <row r="14" spans="1:6" ht="105" x14ac:dyDescent="0.25">
      <c r="A14" s="9" t="s">
        <v>27</v>
      </c>
      <c r="B14" s="2" t="s">
        <v>26</v>
      </c>
      <c r="C14" s="14">
        <v>3450</v>
      </c>
      <c r="D14" s="1">
        <v>1</v>
      </c>
      <c r="E14" s="14">
        <f>C14*D14</f>
        <v>3450</v>
      </c>
      <c r="F14" s="10"/>
    </row>
    <row r="15" spans="1:6" ht="143.1" customHeight="1" x14ac:dyDescent="0.25">
      <c r="A15" s="9" t="s">
        <v>31</v>
      </c>
      <c r="B15" s="2" t="s">
        <v>32</v>
      </c>
      <c r="C15" s="14">
        <v>3648</v>
      </c>
      <c r="D15" s="1">
        <v>1</v>
      </c>
      <c r="E15" s="14">
        <f t="shared" ref="E15:E19" si="2">C15*D15</f>
        <v>3648</v>
      </c>
      <c r="F15" s="10"/>
    </row>
    <row r="16" spans="1:6" ht="134.1" customHeight="1" x14ac:dyDescent="0.25">
      <c r="A16" s="9" t="s">
        <v>33</v>
      </c>
      <c r="B16" s="2" t="s">
        <v>34</v>
      </c>
      <c r="C16" s="14">
        <v>4779</v>
      </c>
      <c r="D16" s="1">
        <v>1</v>
      </c>
      <c r="E16" s="14">
        <f t="shared" si="2"/>
        <v>4779</v>
      </c>
      <c r="F16" s="10"/>
    </row>
    <row r="17" spans="1:6" ht="131.1" customHeight="1" x14ac:dyDescent="0.25">
      <c r="A17" s="9" t="s">
        <v>35</v>
      </c>
      <c r="B17" s="2" t="s">
        <v>36</v>
      </c>
      <c r="C17" s="14">
        <v>1355</v>
      </c>
      <c r="D17" s="1">
        <v>1</v>
      </c>
      <c r="E17" s="14">
        <f t="shared" si="2"/>
        <v>1355</v>
      </c>
      <c r="F17" s="10"/>
    </row>
    <row r="18" spans="1:6" ht="128.1" customHeight="1" x14ac:dyDescent="0.25">
      <c r="A18" s="9" t="s">
        <v>37</v>
      </c>
      <c r="B18" s="2" t="s">
        <v>38</v>
      </c>
      <c r="C18" s="14">
        <v>990</v>
      </c>
      <c r="D18" s="1">
        <v>1</v>
      </c>
      <c r="E18" s="14">
        <f t="shared" si="2"/>
        <v>990</v>
      </c>
      <c r="F18" s="10"/>
    </row>
    <row r="19" spans="1:6" ht="165.75" thickBot="1" x14ac:dyDescent="0.3">
      <c r="A19" s="9" t="s">
        <v>39</v>
      </c>
      <c r="B19" s="2" t="s">
        <v>40</v>
      </c>
      <c r="C19" s="14">
        <v>2115</v>
      </c>
      <c r="D19" s="1">
        <v>1</v>
      </c>
      <c r="E19" s="14">
        <f t="shared" si="2"/>
        <v>2115</v>
      </c>
      <c r="F19" s="10"/>
    </row>
    <row r="20" spans="1:6" ht="19.5" thickBot="1" x14ac:dyDescent="0.3">
      <c r="A20" s="18"/>
      <c r="B20" s="19"/>
      <c r="C20" s="19"/>
      <c r="D20" s="19"/>
      <c r="E20" s="19"/>
      <c r="F20" s="20"/>
    </row>
    <row r="21" spans="1:6" ht="15.75" thickBot="1" x14ac:dyDescent="0.3"/>
    <row r="22" spans="1:6" ht="15.75" thickBot="1" x14ac:dyDescent="0.3">
      <c r="B22" s="4" t="s">
        <v>6</v>
      </c>
      <c r="C22" s="16"/>
      <c r="D22" s="5"/>
      <c r="E22" s="17">
        <f>SUM(E4:E21)</f>
        <v>1144267</v>
      </c>
    </row>
    <row r="24" spans="1:6" x14ac:dyDescent="0.25">
      <c r="A24" t="s">
        <v>29</v>
      </c>
    </row>
    <row r="25" spans="1:6" x14ac:dyDescent="0.25">
      <c r="A25" s="11" t="s">
        <v>28</v>
      </c>
    </row>
  </sheetData>
  <mergeCells count="4">
    <mergeCell ref="A20:F20"/>
    <mergeCell ref="B1:F1"/>
    <mergeCell ref="A2:F2"/>
    <mergeCell ref="A10:F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Softvér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Cordas Michal</dc:creator>
  <cp:lastModifiedBy>Cervenec Peter</cp:lastModifiedBy>
  <cp:lastPrinted>2024-12-02T09:40:47Z</cp:lastPrinted>
  <dcterms:created xsi:type="dcterms:W3CDTF">2024-11-21T09:27:18Z</dcterms:created>
  <dcterms:modified xsi:type="dcterms:W3CDTF">2024-12-04T13:04:36Z</dcterms:modified>
</cp:coreProperties>
</file>